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095" windowHeight="8625"/>
  </bookViews>
  <sheets>
    <sheet name="Plan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D9" i="1"/>
  <c r="D13" i="1" l="1"/>
  <c r="D20" i="1" s="1"/>
  <c r="D23" i="1" l="1"/>
  <c r="D25" i="1" s="1"/>
  <c r="D18" i="1"/>
  <c r="D19" i="1" s="1"/>
</calcChain>
</file>

<file path=xl/sharedStrings.xml><?xml version="1.0" encoding="utf-8"?>
<sst xmlns="http://schemas.openxmlformats.org/spreadsheetml/2006/main" count="46" uniqueCount="46">
  <si>
    <t>Total do produto</t>
  </si>
  <si>
    <t>Desconto no total da nota</t>
  </si>
  <si>
    <t>Outras despesas</t>
  </si>
  <si>
    <t>Base de calculo a ser usada</t>
  </si>
  <si>
    <t>Ano 2016</t>
  </si>
  <si>
    <t>vBCUFDest</t>
  </si>
  <si>
    <t>Valor da BC do ICMS na UF de destino</t>
  </si>
  <si>
    <t>Valor da Base de Cálculo do ICMS na UF de destino.</t>
  </si>
  <si>
    <t>pFCPUFDest</t>
  </si>
  <si>
    <t>Percentual do ICMS relativo ao Fundo de Combate à Pobreza (FCP) na UF de destino</t>
  </si>
  <si>
    <t>pICMSUFDest</t>
  </si>
  <si>
    <t>Alíquota interna da UF de destino</t>
  </si>
  <si>
    <t>pICMSInter</t>
  </si>
  <si>
    <t>Alíquota interestadual das UF envolvidas</t>
  </si>
  <si>
    <t>pICMSInterPart</t>
  </si>
  <si>
    <t>Percentual provisório de partilha do ICMS Interestadual</t>
  </si>
  <si>
    <t>vFCPUFDest</t>
  </si>
  <si>
    <t>Valor do ICMS relativo ao Fundo de Combate à Pobreza (FCP) da UF de destino</t>
  </si>
  <si>
    <t>Valor do ICMS relativo ao Fundo de Combate à Pobreza (FCP) da UF de destino.</t>
  </si>
  <si>
    <t>vICMSUFDest</t>
  </si>
  <si>
    <t>Valor do ICMS Interestadual para a UF de destino</t>
  </si>
  <si>
    <t>Valor do ICMS Interestadual para a UF de destino, já considerando o valor do ICMS relativo ao Fundo de Combate à Pobreza naquela UF.</t>
  </si>
  <si>
    <t>vICMSUFRemet</t>
  </si>
  <si>
    <t>Valor do ICMS Interestadual para a UF do remetente</t>
  </si>
  <si>
    <t>Campo</t>
  </si>
  <si>
    <t>Descrição</t>
  </si>
  <si>
    <t>Valor</t>
  </si>
  <si>
    <t>Observação</t>
  </si>
  <si>
    <t>Alíquota adotada nas operações internas na UF de destino para o produto / mercadoria. A alíquota do Fundo de Combate a Pobreza, se existente para o produto / mercadoria, deve ser informada no campo próprio (pFCPUFDest) não devendo ser somada à essa alíquota interna.</t>
  </si>
  <si>
    <t>Alíquota interestadual das UF envolvidas:
- 4% alíquota interestadual para produtos importados;
- 7% para os Estados de origem do Sul e Sudeste (exceto ES), destinado para os Estados do Norte, Nordeste, Centro- Oeste e Espírito Santo;
- 12% para os demais casos.</t>
  </si>
  <si>
    <t>Percentual de ICMS Interestadual para a UF de destino:
- 40% em 2016;
- 60% em 2017;
- 80% em 2018;
- 100% a partir de 2019.</t>
  </si>
  <si>
    <t>Valor do ICMS Interestadual para a UF do remetente. Nota: A partir de 2019, este valor será zero.</t>
  </si>
  <si>
    <t xml:space="preserve">Origem </t>
  </si>
  <si>
    <t>SP</t>
  </si>
  <si>
    <t xml:space="preserve">Destino </t>
  </si>
  <si>
    <t>Percentual adicional inserido na alíquota interna da UF de destino, relativo ao Fundo de Combate à Pobreza (FCP) naquela UF. Nota: Percentual máximo de 2%, conforme a legislação.</t>
  </si>
  <si>
    <t>Preenchimento dos novos campos no XML</t>
  </si>
  <si>
    <t>Campos antigos ref. ao ICMS</t>
  </si>
  <si>
    <t>vBC</t>
  </si>
  <si>
    <t>pICMS</t>
  </si>
  <si>
    <t>vICMS</t>
  </si>
  <si>
    <t>Valor da BC do ICMS</t>
  </si>
  <si>
    <t>Aliquota do Imposto</t>
  </si>
  <si>
    <t>Valor do ICMS</t>
  </si>
  <si>
    <t>Exemplo de preenchimento de XML com partilha de ICMS (CHC)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</si>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</sst>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1"/>
      <charset val="204"/>
    </font>
    <font>
      <sz val="10"/>
      <color indexed="8"/>
      <name val="Arial"/>
      <family val="1"/>
      <charset val="204"/>
    </font>
    <font>
      <b/>
      <sz val="10"/>
      <color indexed="8"/>
      <name val="Arial"/>
      <family val="2"/>
    </font>
    <font>
      <b/>
      <sz val="10"/>
      <color rgb="FFC00000"/>
      <name val="Arial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D9C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5" fillId="0" borderId="0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0" fillId="4" borderId="1" xfId="0" applyFill="1" applyBorder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44" fontId="0" fillId="0" borderId="0" xfId="1" applyFont="1" applyAlignment="1">
      <alignment horizontal="right"/>
    </xf>
    <xf numFmtId="44" fontId="5" fillId="3" borderId="2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44" fontId="2" fillId="4" borderId="1" xfId="0" applyNumberFormat="1" applyFont="1" applyFill="1" applyBorder="1" applyAlignment="1">
      <alignment horizontal="center"/>
    </xf>
    <xf numFmtId="9" fontId="2" fillId="4" borderId="1" xfId="0" applyNumberFormat="1" applyFont="1" applyFill="1" applyBorder="1" applyAlignment="1">
      <alignment horizontal="center"/>
    </xf>
    <xf numFmtId="44" fontId="2" fillId="0" borderId="0" xfId="1" applyFont="1" applyAlignment="1">
      <alignment horizontal="right"/>
    </xf>
    <xf numFmtId="9" fontId="6" fillId="3" borderId="2" xfId="2" applyFont="1" applyFill="1" applyBorder="1" applyAlignment="1">
      <alignment horizontal="center" vertical="top" wrapText="1"/>
    </xf>
    <xf numFmtId="9" fontId="6" fillId="3" borderId="2" xfId="0" applyNumberFormat="1" applyFont="1" applyFill="1" applyBorder="1" applyAlignment="1">
      <alignment horizontal="center" vertical="top" wrapText="1"/>
    </xf>
    <xf numFmtId="0" fontId="7" fillId="0" borderId="0" xfId="0" applyFont="1"/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5"/>
  <sheetViews>
    <sheetView tabSelected="1" topLeftCell="B1" workbookViewId="0">
      <selection activeCell="E6" sqref="E6"/>
    </sheetView>
  </sheetViews>
  <sheetFormatPr defaultRowHeight="15" x14ac:dyDescent="0.25"/>
  <cols>
    <col min="2" max="2" width="20.140625" customWidth="1"/>
    <col min="3" max="3" width="34.28515625" customWidth="1"/>
    <col min="4" max="4" width="13.7109375" style="10" customWidth="1"/>
    <col min="5" max="5" width="68.42578125" customWidth="1"/>
  </cols>
  <sheetData>
    <row r="1" spans="2:5" ht="18.75" x14ac:dyDescent="0.3">
      <c r="C1" s="21" t="s">
        <v>44</v>
      </c>
    </row>
    <row r="3" spans="2:5" x14ac:dyDescent="0.25">
      <c r="C3" s="1" t="s">
        <v>4</v>
      </c>
    </row>
    <row r="4" spans="2:5" x14ac:dyDescent="0.25">
      <c r="C4" s="1" t="s">
        <v>32</v>
      </c>
      <c r="D4" s="11" t="s">
        <v>45</v>
      </c>
    </row>
    <row r="5" spans="2:5" x14ac:dyDescent="0.25">
      <c r="C5" s="1" t="s">
        <v>34</v>
      </c>
      <c r="D5" s="11" t="s">
        <v>33</v>
      </c>
    </row>
    <row r="6" spans="2:5" x14ac:dyDescent="0.25">
      <c r="C6" t="s">
        <v>0</v>
      </c>
      <c r="D6" s="12">
        <v>10000</v>
      </c>
    </row>
    <row r="7" spans="2:5" x14ac:dyDescent="0.25">
      <c r="C7" t="s">
        <v>1</v>
      </c>
      <c r="D7" s="12">
        <v>0</v>
      </c>
    </row>
    <row r="8" spans="2:5" x14ac:dyDescent="0.25">
      <c r="C8" t="s">
        <v>2</v>
      </c>
      <c r="D8" s="12">
        <v>0</v>
      </c>
    </row>
    <row r="9" spans="2:5" x14ac:dyDescent="0.25">
      <c r="C9" s="1" t="s">
        <v>3</v>
      </c>
      <c r="D9" s="18">
        <f>D6-D7+D8</f>
        <v>10000</v>
      </c>
    </row>
    <row r="11" spans="2:5" x14ac:dyDescent="0.25">
      <c r="B11" s="1" t="s">
        <v>36</v>
      </c>
    </row>
    <row r="12" spans="2:5" x14ac:dyDescent="0.25">
      <c r="B12" s="3" t="s">
        <v>24</v>
      </c>
      <c r="C12" s="4" t="s">
        <v>25</v>
      </c>
      <c r="D12" s="4" t="s">
        <v>26</v>
      </c>
      <c r="E12" s="4" t="s">
        <v>27</v>
      </c>
    </row>
    <row r="13" spans="2:5" x14ac:dyDescent="0.25">
      <c r="B13" s="5" t="s">
        <v>5</v>
      </c>
      <c r="C13" s="6" t="s">
        <v>6</v>
      </c>
      <c r="D13" s="13">
        <f>D9</f>
        <v>10000</v>
      </c>
      <c r="E13" s="6" t="s">
        <v>7</v>
      </c>
    </row>
    <row r="14" spans="2:5" ht="38.25" x14ac:dyDescent="0.25">
      <c r="B14" s="5" t="s">
        <v>8</v>
      </c>
      <c r="C14" s="6" t="s">
        <v>9</v>
      </c>
      <c r="D14" s="19">
        <v>0.02</v>
      </c>
      <c r="E14" s="6" t="s">
        <v>35</v>
      </c>
    </row>
    <row r="15" spans="2:5" ht="51" x14ac:dyDescent="0.25">
      <c r="B15" s="5" t="s">
        <v>10</v>
      </c>
      <c r="C15" s="6" t="s">
        <v>11</v>
      </c>
      <c r="D15" s="19">
        <v>0.18</v>
      </c>
      <c r="E15" s="6" t="s">
        <v>28</v>
      </c>
    </row>
    <row r="16" spans="2:5" ht="63.75" x14ac:dyDescent="0.25">
      <c r="B16" s="5" t="s">
        <v>12</v>
      </c>
      <c r="C16" s="6" t="s">
        <v>13</v>
      </c>
      <c r="D16" s="20">
        <v>0.12</v>
      </c>
      <c r="E16" s="6" t="s">
        <v>29</v>
      </c>
    </row>
    <row r="17" spans="2:5" ht="63.75" x14ac:dyDescent="0.25">
      <c r="B17" s="5" t="s">
        <v>14</v>
      </c>
      <c r="C17" s="6" t="s">
        <v>15</v>
      </c>
      <c r="D17" s="19">
        <v>0.4</v>
      </c>
      <c r="E17" s="6" t="s">
        <v>30</v>
      </c>
    </row>
    <row r="18" spans="2:5" ht="38.25" x14ac:dyDescent="0.25">
      <c r="B18" s="5" t="s">
        <v>16</v>
      </c>
      <c r="C18" s="6" t="s">
        <v>17</v>
      </c>
      <c r="D18" s="13">
        <f>D13*D14</f>
        <v>200</v>
      </c>
      <c r="E18" s="6" t="s">
        <v>18</v>
      </c>
    </row>
    <row r="19" spans="2:5" ht="25.5" x14ac:dyDescent="0.25">
      <c r="B19" s="5" t="s">
        <v>19</v>
      </c>
      <c r="C19" s="6" t="s">
        <v>20</v>
      </c>
      <c r="D19" s="13">
        <f>(D13*(D15-D16)*D17)+D18</f>
        <v>440</v>
      </c>
      <c r="E19" s="6" t="s">
        <v>21</v>
      </c>
    </row>
    <row r="20" spans="2:5" ht="25.5" x14ac:dyDescent="0.25">
      <c r="B20" s="5" t="s">
        <v>22</v>
      </c>
      <c r="C20" s="6" t="s">
        <v>23</v>
      </c>
      <c r="D20" s="13">
        <f>(D13*(D15-D16)*(1-D17))</f>
        <v>360</v>
      </c>
      <c r="E20" s="6" t="s">
        <v>31</v>
      </c>
    </row>
    <row r="21" spans="2:5" x14ac:dyDescent="0.25">
      <c r="D21" s="14"/>
    </row>
    <row r="22" spans="2:5" x14ac:dyDescent="0.25">
      <c r="B22" s="2" t="s">
        <v>37</v>
      </c>
      <c r="D22" s="15"/>
    </row>
    <row r="23" spans="2:5" x14ac:dyDescent="0.25">
      <c r="B23" s="7" t="s">
        <v>38</v>
      </c>
      <c r="C23" s="8" t="s">
        <v>41</v>
      </c>
      <c r="D23" s="16">
        <f>D13</f>
        <v>10000</v>
      </c>
      <c r="E23" s="9"/>
    </row>
    <row r="24" spans="2:5" x14ac:dyDescent="0.25">
      <c r="B24" s="7" t="s">
        <v>39</v>
      </c>
      <c r="C24" s="8" t="s">
        <v>42</v>
      </c>
      <c r="D24" s="17">
        <f>D16</f>
        <v>0.12</v>
      </c>
      <c r="E24" s="9"/>
    </row>
    <row r="25" spans="2:5" x14ac:dyDescent="0.25">
      <c r="B25" s="7" t="s">
        <v>40</v>
      </c>
      <c r="C25" s="8" t="s">
        <v>43</v>
      </c>
      <c r="D25" s="16">
        <f>D23*D24</f>
        <v>1200</v>
      </c>
      <c r="E25" s="9"/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WarmBoot Sistemas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Henrique Cantu</dc:creator>
  <cp:lastModifiedBy>Mansano</cp:lastModifiedBy>
  <dcterms:created xsi:type="dcterms:W3CDTF">2015-12-18T11:24:02Z</dcterms:created>
  <dcterms:modified xsi:type="dcterms:W3CDTF">2015-12-29T20:44:55Z</dcterms:modified>
</cp:coreProperties>
</file>